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8700" activeTab="0"/>
  </bookViews>
  <sheets>
    <sheet name="megyék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<sst xmlns="http://schemas.openxmlformats.org/spreadsheetml/2006/main" count="68" uniqueCount="63">
  <si>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Birtok darabszáma</t>
  </si>
  <si>
    <t>Birtok ÖSSZértéke Ft</t>
  </si>
  <si>
    <t>0,5%-os áron</t>
  </si>
  <si>
    <t>ÁTLAG Ft/db</t>
  </si>
  <si>
    <t>BIRTOK</t>
  </si>
  <si>
    <t>db</t>
  </si>
  <si>
    <t>300-620mFt</t>
  </si>
  <si>
    <t>200 mFt-300 mFt</t>
  </si>
  <si>
    <t>100 mFt-200 mFt</t>
  </si>
  <si>
    <t>25-100 mFt</t>
  </si>
  <si>
    <t>2,5-25 mFt</t>
  </si>
  <si>
    <t>0-2,5 mFt</t>
  </si>
  <si>
    <t>ÖSSZES</t>
  </si>
  <si>
    <t>Ft</t>
  </si>
  <si>
    <t>MEGYE</t>
  </si>
  <si>
    <t>1.</t>
  </si>
  <si>
    <t>Bács_Kiskun</t>
  </si>
  <si>
    <t>2.</t>
  </si>
  <si>
    <t>Baranya</t>
  </si>
  <si>
    <t>3.</t>
  </si>
  <si>
    <t>Békés</t>
  </si>
  <si>
    <t>4.</t>
  </si>
  <si>
    <t>Borsod_Abaúj-Zemplén</t>
  </si>
  <si>
    <t>5.</t>
  </si>
  <si>
    <t>Budapest</t>
  </si>
  <si>
    <t>6.</t>
  </si>
  <si>
    <t>Csongrád</t>
  </si>
  <si>
    <t>7.</t>
  </si>
  <si>
    <t>Fejér</t>
  </si>
  <si>
    <t>8.</t>
  </si>
  <si>
    <t>Győr-Moson-Sopron</t>
  </si>
  <si>
    <t>9.</t>
  </si>
  <si>
    <t>Hajdú-Bihar</t>
  </si>
  <si>
    <t>10.</t>
  </si>
  <si>
    <t>Heves</t>
  </si>
  <si>
    <t>11.</t>
  </si>
  <si>
    <t>Jász-Nagykun-Szolnok</t>
  </si>
  <si>
    <t>12.</t>
  </si>
  <si>
    <t>Komárom-Esztergom</t>
  </si>
  <si>
    <t>13.</t>
  </si>
  <si>
    <t>Nógrád</t>
  </si>
  <si>
    <t>14.</t>
  </si>
  <si>
    <t>Pest</t>
  </si>
  <si>
    <t>15.</t>
  </si>
  <si>
    <t>Somogy</t>
  </si>
  <si>
    <t>16.</t>
  </si>
  <si>
    <t>Szabolcs-Szatmár-Bereg</t>
  </si>
  <si>
    <t>17.</t>
  </si>
  <si>
    <t>Tolna</t>
  </si>
  <si>
    <t>18.</t>
  </si>
  <si>
    <t>Vas</t>
  </si>
  <si>
    <t>19.</t>
  </si>
  <si>
    <t>Veszprém</t>
  </si>
  <si>
    <t>Zala</t>
  </si>
  <si>
    <t>Lehetséges tarifa</t>
  </si>
  <si>
    <t>Megjegyzés:</t>
  </si>
  <si>
    <t>A birtokokat eladási áruk szerint (-tól..-ig) csoportosítottam</t>
  </si>
  <si>
    <t>Megyénként megszámoltam, hány darab birtok tartozik bele egy-egy csoportba, -kék oszlop</t>
  </si>
  <si>
    <t>megyénként megszámoltam,ezek össz értékét,, -színezetlen oszlop</t>
  </si>
  <si>
    <t>zöld oszlop-összegezett eredmények</t>
  </si>
  <si>
    <t>sárga-mindösszesen</t>
  </si>
  <si>
    <t>Legalul.: Javaslat, max.-ennél kedvezőbb ajánlatot nem lehet tenni.</t>
  </si>
  <si>
    <t>Oldalt a 0,5%-os szerződésszerinti eredmények, s átlaguk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</si>
</sst>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_-* #,##0.0\ _F_t_-;\-* #,##0.0\ _F_t_-;_-* &quot;-&quot;??\ _F_t_-;_-@_-"/>
    <numFmt numFmtId="166" formatCode="_-* #,##0\ _F_t_-;\-* #,##0\ _F_t_-;_-* &quot;-&quot;??\ _F_t_-;_-@_-"/>
    <numFmt numFmtId="167" formatCode="#,##0.0"/>
    <numFmt numFmtId="168" formatCode="#,##0\ &quot;Ft&quot;"/>
    <numFmt numFmtId="169" formatCode="#,##0.000"/>
    <numFmt numFmtId="170" formatCode="0.00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Bookman Old Style"/>
      <family val="1"/>
    </font>
    <font>
      <b/>
      <sz val="9"/>
      <name val="Bookman Old Style"/>
      <family val="1"/>
    </font>
  </fonts>
  <fills count="2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4" borderId="0" applyNumberFormat="0" applyBorder="0" applyAlignment="0" applyProtection="0"/>
    <xf numFmtId="0" fontId="19" fillId="13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65" applyFont="1">
      <alignment/>
      <protection/>
    </xf>
    <xf numFmtId="0" fontId="20" fillId="0" borderId="10" xfId="65" applyFont="1" applyBorder="1" applyAlignment="1">
      <alignment wrapText="1"/>
      <protection/>
    </xf>
    <xf numFmtId="0" fontId="20" fillId="0" borderId="10" xfId="65" applyFont="1" applyBorder="1">
      <alignment/>
      <protection/>
    </xf>
    <xf numFmtId="0" fontId="20" fillId="0" borderId="10" xfId="65" applyFont="1" applyBorder="1" applyAlignment="1">
      <alignment horizontal="center"/>
      <protection/>
    </xf>
    <xf numFmtId="0" fontId="20" fillId="14" borderId="10" xfId="65" applyFont="1" applyFill="1" applyBorder="1" applyAlignment="1">
      <alignment horizontal="right"/>
      <protection/>
    </xf>
    <xf numFmtId="3" fontId="21" fillId="14" borderId="10" xfId="46" applyNumberFormat="1" applyFont="1" applyFill="1" applyBorder="1" applyAlignment="1">
      <alignment horizontal="right"/>
    </xf>
    <xf numFmtId="3" fontId="21" fillId="14" borderId="10" xfId="46" applyNumberFormat="1" applyFont="1" applyFill="1" applyBorder="1" applyAlignment="1">
      <alignment/>
    </xf>
    <xf numFmtId="0" fontId="21" fillId="14" borderId="10" xfId="65" applyFont="1" applyFill="1" applyBorder="1" applyAlignment="1">
      <alignment horizontal="right"/>
      <protection/>
    </xf>
    <xf numFmtId="0" fontId="21" fillId="14" borderId="10" xfId="65" applyFont="1" applyFill="1" applyBorder="1">
      <alignment/>
      <protection/>
    </xf>
    <xf numFmtId="0" fontId="20" fillId="14" borderId="10" xfId="65" applyFont="1" applyFill="1" applyBorder="1" applyAlignment="1">
      <alignment horizontal="center"/>
      <protection/>
    </xf>
    <xf numFmtId="10" fontId="20" fillId="0" borderId="0" xfId="65" applyNumberFormat="1" applyFont="1">
      <alignment/>
      <protection/>
    </xf>
    <xf numFmtId="0" fontId="21" fillId="0" borderId="10" xfId="65" applyFont="1" applyBorder="1">
      <alignment/>
      <protection/>
    </xf>
    <xf numFmtId="0" fontId="21" fillId="0" borderId="11" xfId="65" applyFont="1" applyBorder="1">
      <alignment/>
      <protection/>
    </xf>
    <xf numFmtId="3" fontId="20" fillId="20" borderId="10" xfId="65" applyNumberFormat="1" applyFont="1" applyFill="1" applyBorder="1">
      <alignment/>
      <protection/>
    </xf>
    <xf numFmtId="3" fontId="20" fillId="0" borderId="10" xfId="65" applyNumberFormat="1" applyFont="1" applyBorder="1">
      <alignment/>
      <protection/>
    </xf>
    <xf numFmtId="3" fontId="20" fillId="0" borderId="11" xfId="65" applyNumberFormat="1" applyFont="1" applyBorder="1">
      <alignment/>
      <protection/>
    </xf>
    <xf numFmtId="3" fontId="21" fillId="9" borderId="10" xfId="65" applyNumberFormat="1" applyFont="1" applyFill="1" applyBorder="1">
      <alignment/>
      <protection/>
    </xf>
    <xf numFmtId="166" fontId="20" fillId="0" borderId="10" xfId="46" applyNumberFormat="1" applyFont="1" applyBorder="1" applyAlignment="1">
      <alignment/>
    </xf>
    <xf numFmtId="3" fontId="20" fillId="6" borderId="11" xfId="64" applyNumberFormat="1" applyFont="1" applyFill="1" applyBorder="1" applyAlignment="1" applyProtection="1">
      <alignment horizontal="right" vertical="top"/>
      <protection/>
    </xf>
    <xf numFmtId="3" fontId="20" fillId="6" borderId="10" xfId="64" applyNumberFormat="1" applyFont="1" applyFill="1" applyBorder="1" applyAlignment="1" applyProtection="1">
      <alignment horizontal="right" vertical="top"/>
      <protection/>
    </xf>
    <xf numFmtId="3" fontId="20" fillId="6" borderId="10" xfId="63" applyNumberFormat="1" applyFont="1" applyFill="1" applyBorder="1" applyAlignment="1" applyProtection="1">
      <alignment horizontal="right" vertical="center"/>
      <protection/>
    </xf>
    <xf numFmtId="3" fontId="21" fillId="21" borderId="10" xfId="65" applyNumberFormat="1" applyFont="1" applyFill="1" applyBorder="1">
      <alignment/>
      <protection/>
    </xf>
    <xf numFmtId="166" fontId="20" fillId="21" borderId="10" xfId="46" applyNumberFormat="1" applyFont="1" applyFill="1" applyBorder="1" applyAlignment="1">
      <alignment/>
    </xf>
    <xf numFmtId="3" fontId="20" fillId="0" borderId="0" xfId="65" applyNumberFormat="1" applyFont="1">
      <alignment/>
      <protection/>
    </xf>
    <xf numFmtId="3" fontId="20" fillId="0" borderId="0" xfId="65" applyNumberFormat="1" applyFont="1" applyAlignment="1">
      <alignment horizontal="center"/>
      <protection/>
    </xf>
    <xf numFmtId="168" fontId="21" fillId="0" borderId="10" xfId="65" applyNumberFormat="1" applyFont="1" applyBorder="1">
      <alignment/>
      <protection/>
    </xf>
    <xf numFmtId="168" fontId="20" fillId="0" borderId="10" xfId="65" applyNumberFormat="1" applyFont="1" applyBorder="1">
      <alignment/>
      <protection/>
    </xf>
    <xf numFmtId="168" fontId="21" fillId="21" borderId="10" xfId="65" applyNumberFormat="1" applyFont="1" applyFill="1" applyBorder="1">
      <alignment/>
      <protection/>
    </xf>
    <xf numFmtId="3" fontId="20" fillId="21" borderId="10" xfId="65" applyNumberFormat="1" applyFont="1" applyFill="1" applyBorder="1">
      <alignment/>
      <protection/>
    </xf>
    <xf numFmtId="10" fontId="20" fillId="0" borderId="10" xfId="65" applyNumberFormat="1" applyFont="1" applyBorder="1">
      <alignment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a_É_ALFŐLD" xfId="63"/>
    <cellStyle name="Normál_Munka1 (4)" xfId="64"/>
    <cellStyle name="Normál_Munkafüzet3" xfId="65"/>
    <cellStyle name="Összesen" xfId="66"/>
    <cellStyle name="Currency" xfId="67"/>
    <cellStyle name="Currency [0]" xfId="68"/>
    <cellStyle name="Pénznem 2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3.7109375" style="1" customWidth="1"/>
    <col min="2" max="2" width="17.28125" style="1" customWidth="1"/>
    <col min="3" max="3" width="6.00390625" style="1" customWidth="1"/>
    <col min="4" max="4" width="13.7109375" style="1" customWidth="1"/>
    <col min="5" max="5" width="5.7109375" style="1" customWidth="1"/>
    <col min="6" max="6" width="13.8515625" style="1" customWidth="1"/>
    <col min="7" max="7" width="5.7109375" style="1" customWidth="1"/>
    <col min="8" max="8" width="16.57421875" style="1" customWidth="1"/>
    <col min="9" max="9" width="5.28125" style="1" customWidth="1"/>
    <col min="10" max="10" width="14.7109375" style="1" customWidth="1"/>
    <col min="11" max="11" width="5.28125" style="1" customWidth="1"/>
    <col min="12" max="12" width="15.57421875" style="1" customWidth="1"/>
    <col min="13" max="13" width="5.28125" style="1" customWidth="1"/>
    <col min="14" max="14" width="13.57421875" style="1" customWidth="1"/>
    <col min="15" max="15" width="7.8515625" style="1" customWidth="1"/>
    <col min="16" max="16" width="19.28125" style="1" customWidth="1"/>
    <col min="17" max="17" width="4.00390625" style="1" customWidth="1"/>
    <col min="18" max="18" width="17.7109375" style="1" bestFit="1" customWidth="1"/>
    <col min="19" max="19" width="16.57421875" style="1" bestFit="1" customWidth="1"/>
    <col min="20" max="16384" width="9.140625" style="1" customWidth="1"/>
  </cols>
  <sheetData>
    <row r="2" spans="15:19" ht="38.25">
      <c r="O2" s="2" t="s">
        <v>0</v>
      </c>
      <c r="P2" s="2" t="s">
        <v>1</v>
      </c>
      <c r="R2" s="3" t="s">
        <v>2</v>
      </c>
      <c r="S2" s="4" t="s">
        <v>3</v>
      </c>
    </row>
    <row r="3" spans="2:18" ht="12.75">
      <c r="B3" s="3" t="s">
        <v>4</v>
      </c>
      <c r="C3" s="5" t="s">
        <v>5</v>
      </c>
      <c r="D3" s="6" t="s">
        <v>6</v>
      </c>
      <c r="E3" s="5" t="s">
        <v>5</v>
      </c>
      <c r="F3" s="7" t="s">
        <v>7</v>
      </c>
      <c r="G3" s="5" t="s">
        <v>5</v>
      </c>
      <c r="H3" s="7" t="s">
        <v>8</v>
      </c>
      <c r="I3" s="5" t="s">
        <v>5</v>
      </c>
      <c r="J3" s="6" t="s">
        <v>9</v>
      </c>
      <c r="K3" s="5" t="s">
        <v>5</v>
      </c>
      <c r="L3" s="6" t="s">
        <v>10</v>
      </c>
      <c r="M3" s="5" t="s">
        <v>5</v>
      </c>
      <c r="N3" s="8" t="s">
        <v>11</v>
      </c>
      <c r="O3" s="9" t="s">
        <v>12</v>
      </c>
      <c r="P3" s="10" t="s">
        <v>13</v>
      </c>
      <c r="R3" s="11"/>
    </row>
    <row r="4" ht="12.75">
      <c r="B4" s="3" t="s">
        <v>14</v>
      </c>
    </row>
    <row r="5" spans="1:19" ht="12.75">
      <c r="A5" s="12" t="s">
        <v>15</v>
      </c>
      <c r="B5" s="13" t="s">
        <v>16</v>
      </c>
      <c r="C5" s="14">
        <v>4</v>
      </c>
      <c r="D5" s="15">
        <v>1347550000</v>
      </c>
      <c r="E5" s="14">
        <v>10</v>
      </c>
      <c r="F5" s="15">
        <v>2170950000</v>
      </c>
      <c r="G5" s="14">
        <v>13</v>
      </c>
      <c r="H5" s="15">
        <v>1887300000</v>
      </c>
      <c r="I5" s="14">
        <v>32</v>
      </c>
      <c r="J5" s="15">
        <v>1367650000</v>
      </c>
      <c r="K5" s="14">
        <v>321</v>
      </c>
      <c r="L5" s="15">
        <v>2587550000</v>
      </c>
      <c r="M5" s="14">
        <v>69</v>
      </c>
      <c r="N5" s="16">
        <v>116500000</v>
      </c>
      <c r="O5" s="17">
        <f aca="true" t="shared" si="0" ref="O5:O24">C5+E5+G5+I5+K5+M5</f>
        <v>449</v>
      </c>
      <c r="P5" s="17">
        <f aca="true" t="shared" si="1" ref="P5:P24">D5+F5+H5+J5+L5+N5</f>
        <v>9477500000</v>
      </c>
      <c r="R5" s="18">
        <f aca="true" t="shared" si="2" ref="R5:R24">0.005*P5</f>
        <v>47387500</v>
      </c>
      <c r="S5" s="18">
        <f aca="true" t="shared" si="3" ref="S5:S24">R5/O5</f>
        <v>105540.08908685969</v>
      </c>
    </row>
    <row r="6" spans="1:19" ht="12.75">
      <c r="A6" s="12" t="s">
        <v>17</v>
      </c>
      <c r="B6" s="13" t="s">
        <v>18</v>
      </c>
      <c r="C6" s="3"/>
      <c r="D6" s="3"/>
      <c r="E6" s="14">
        <v>2</v>
      </c>
      <c r="F6" s="15">
        <v>463900000</v>
      </c>
      <c r="G6" s="14">
        <v>6</v>
      </c>
      <c r="H6" s="15">
        <v>798050000</v>
      </c>
      <c r="I6" s="14">
        <v>87</v>
      </c>
      <c r="J6" s="15">
        <v>3985150000</v>
      </c>
      <c r="K6" s="14">
        <v>263</v>
      </c>
      <c r="L6" s="15">
        <v>2665200000</v>
      </c>
      <c r="M6" s="14">
        <v>7</v>
      </c>
      <c r="N6" s="16">
        <v>11550000</v>
      </c>
      <c r="O6" s="17">
        <f t="shared" si="0"/>
        <v>365</v>
      </c>
      <c r="P6" s="17">
        <f t="shared" si="1"/>
        <v>7923850000</v>
      </c>
      <c r="R6" s="18">
        <f t="shared" si="2"/>
        <v>39619250</v>
      </c>
      <c r="S6" s="18">
        <f t="shared" si="3"/>
        <v>108545.8904109589</v>
      </c>
    </row>
    <row r="7" spans="1:19" ht="12.75">
      <c r="A7" s="12" t="s">
        <v>19</v>
      </c>
      <c r="B7" s="13" t="s">
        <v>20</v>
      </c>
      <c r="C7" s="14">
        <v>10</v>
      </c>
      <c r="D7" s="15">
        <v>3633400000</v>
      </c>
      <c r="E7" s="14">
        <v>5</v>
      </c>
      <c r="F7" s="15">
        <v>1236500000</v>
      </c>
      <c r="G7" s="14">
        <v>26</v>
      </c>
      <c r="H7" s="15">
        <v>3470750000</v>
      </c>
      <c r="I7" s="14">
        <v>48</v>
      </c>
      <c r="J7" s="15">
        <v>2284700000</v>
      </c>
      <c r="K7" s="14">
        <v>302</v>
      </c>
      <c r="L7" s="15">
        <v>2715700000</v>
      </c>
      <c r="M7" s="14">
        <v>27</v>
      </c>
      <c r="N7" s="16">
        <v>42100000</v>
      </c>
      <c r="O7" s="17">
        <f t="shared" si="0"/>
        <v>418</v>
      </c>
      <c r="P7" s="17">
        <f t="shared" si="1"/>
        <v>13383150000</v>
      </c>
      <c r="R7" s="18">
        <f t="shared" si="2"/>
        <v>66915750</v>
      </c>
      <c r="S7" s="18">
        <f t="shared" si="3"/>
        <v>160085.52631578947</v>
      </c>
    </row>
    <row r="8" spans="1:19" ht="12.75">
      <c r="A8" s="12" t="s">
        <v>21</v>
      </c>
      <c r="B8" s="13" t="s">
        <v>22</v>
      </c>
      <c r="C8" s="14">
        <v>2</v>
      </c>
      <c r="D8" s="15">
        <v>703950000</v>
      </c>
      <c r="E8" s="14"/>
      <c r="F8" s="15"/>
      <c r="G8" s="14">
        <v>8</v>
      </c>
      <c r="H8" s="15">
        <v>905950000</v>
      </c>
      <c r="I8" s="14">
        <v>54</v>
      </c>
      <c r="J8" s="15">
        <v>2493800000</v>
      </c>
      <c r="K8" s="14">
        <v>261</v>
      </c>
      <c r="L8" s="15">
        <v>1901100000</v>
      </c>
      <c r="M8" s="14">
        <v>112</v>
      </c>
      <c r="N8" s="16">
        <v>161450000</v>
      </c>
      <c r="O8" s="17">
        <f t="shared" si="0"/>
        <v>437</v>
      </c>
      <c r="P8" s="17">
        <f t="shared" si="1"/>
        <v>6166250000</v>
      </c>
      <c r="R8" s="18">
        <f t="shared" si="2"/>
        <v>30831250</v>
      </c>
      <c r="S8" s="18">
        <f t="shared" si="3"/>
        <v>70552.05949656751</v>
      </c>
    </row>
    <row r="9" spans="1:19" ht="12.75">
      <c r="A9" s="12" t="s">
        <v>23</v>
      </c>
      <c r="B9" s="13" t="s">
        <v>24</v>
      </c>
      <c r="C9" s="14"/>
      <c r="D9" s="15"/>
      <c r="E9" s="14"/>
      <c r="F9" s="15"/>
      <c r="G9" s="14"/>
      <c r="H9" s="15"/>
      <c r="I9" s="14">
        <v>2</v>
      </c>
      <c r="J9" s="15">
        <v>131450000</v>
      </c>
      <c r="K9" s="14">
        <v>2</v>
      </c>
      <c r="L9" s="15">
        <v>33900000</v>
      </c>
      <c r="M9" s="14"/>
      <c r="N9" s="16"/>
      <c r="O9" s="17">
        <f t="shared" si="0"/>
        <v>4</v>
      </c>
      <c r="P9" s="17">
        <f t="shared" si="1"/>
        <v>165350000</v>
      </c>
      <c r="R9" s="18">
        <f t="shared" si="2"/>
        <v>826750</v>
      </c>
      <c r="S9" s="18">
        <f t="shared" si="3"/>
        <v>206687.5</v>
      </c>
    </row>
    <row r="10" spans="1:19" ht="12.75">
      <c r="A10" s="12" t="s">
        <v>25</v>
      </c>
      <c r="B10" s="13" t="s">
        <v>26</v>
      </c>
      <c r="C10" s="14">
        <v>4</v>
      </c>
      <c r="D10" s="15">
        <v>1496950000</v>
      </c>
      <c r="E10" s="14">
        <v>7</v>
      </c>
      <c r="F10" s="15">
        <v>1711500000</v>
      </c>
      <c r="G10" s="14">
        <v>19</v>
      </c>
      <c r="H10" s="15">
        <v>2888900000</v>
      </c>
      <c r="I10" s="14">
        <v>71</v>
      </c>
      <c r="J10" s="15">
        <v>3437800000</v>
      </c>
      <c r="K10" s="14">
        <v>250</v>
      </c>
      <c r="L10" s="15">
        <v>2350000000</v>
      </c>
      <c r="M10" s="14">
        <v>25</v>
      </c>
      <c r="N10" s="16">
        <v>43000000</v>
      </c>
      <c r="O10" s="17">
        <f t="shared" si="0"/>
        <v>376</v>
      </c>
      <c r="P10" s="17">
        <f t="shared" si="1"/>
        <v>11928150000</v>
      </c>
      <c r="R10" s="18">
        <f t="shared" si="2"/>
        <v>59640750</v>
      </c>
      <c r="S10" s="18">
        <f t="shared" si="3"/>
        <v>158619.0159574468</v>
      </c>
    </row>
    <row r="11" spans="1:19" ht="12.75">
      <c r="A11" s="12" t="s">
        <v>27</v>
      </c>
      <c r="B11" s="13" t="s">
        <v>28</v>
      </c>
      <c r="C11" s="14">
        <v>10</v>
      </c>
      <c r="D11" s="15">
        <v>3613300000</v>
      </c>
      <c r="E11" s="14">
        <v>16</v>
      </c>
      <c r="F11" s="15">
        <v>3735250000</v>
      </c>
      <c r="G11" s="14">
        <v>62</v>
      </c>
      <c r="H11" s="15">
        <v>8539500000</v>
      </c>
      <c r="I11" s="14">
        <v>119</v>
      </c>
      <c r="J11" s="15">
        <v>6638600000</v>
      </c>
      <c r="K11" s="14">
        <v>174</v>
      </c>
      <c r="L11" s="15">
        <v>1694100000</v>
      </c>
      <c r="M11" s="14">
        <v>11</v>
      </c>
      <c r="N11" s="16">
        <v>21450000</v>
      </c>
      <c r="O11" s="17">
        <f t="shared" si="0"/>
        <v>392</v>
      </c>
      <c r="P11" s="17">
        <f t="shared" si="1"/>
        <v>24242200000</v>
      </c>
      <c r="R11" s="18">
        <f t="shared" si="2"/>
        <v>121211000</v>
      </c>
      <c r="S11" s="18">
        <f t="shared" si="3"/>
        <v>309211.7346938776</v>
      </c>
    </row>
    <row r="12" spans="1:19" ht="12.75">
      <c r="A12" s="12" t="s">
        <v>29</v>
      </c>
      <c r="B12" s="13" t="s">
        <v>30</v>
      </c>
      <c r="C12" s="14"/>
      <c r="D12" s="15"/>
      <c r="E12" s="14">
        <v>5</v>
      </c>
      <c r="F12" s="15">
        <v>1350600000</v>
      </c>
      <c r="G12" s="14">
        <v>19</v>
      </c>
      <c r="H12" s="15">
        <v>2827200000</v>
      </c>
      <c r="I12" s="14">
        <v>52</v>
      </c>
      <c r="J12" s="15">
        <v>2949800000</v>
      </c>
      <c r="K12" s="14">
        <v>63</v>
      </c>
      <c r="L12" s="15">
        <v>688300000</v>
      </c>
      <c r="M12" s="14">
        <v>1</v>
      </c>
      <c r="N12" s="16">
        <v>900000</v>
      </c>
      <c r="O12" s="17">
        <f t="shared" si="0"/>
        <v>140</v>
      </c>
      <c r="P12" s="17">
        <f t="shared" si="1"/>
        <v>7816800000</v>
      </c>
      <c r="R12" s="18">
        <f t="shared" si="2"/>
        <v>39084000</v>
      </c>
      <c r="S12" s="18">
        <f t="shared" si="3"/>
        <v>279171.4285714286</v>
      </c>
    </row>
    <row r="13" spans="1:19" ht="12.75">
      <c r="A13" s="12" t="s">
        <v>31</v>
      </c>
      <c r="B13" s="13" t="s">
        <v>32</v>
      </c>
      <c r="C13" s="14">
        <v>15</v>
      </c>
      <c r="D13" s="15">
        <v>5732900000</v>
      </c>
      <c r="E13" s="14">
        <v>11</v>
      </c>
      <c r="F13" s="15">
        <v>2506400000</v>
      </c>
      <c r="G13" s="14">
        <v>22</v>
      </c>
      <c r="H13" s="15">
        <v>3052950000</v>
      </c>
      <c r="I13" s="14">
        <v>91</v>
      </c>
      <c r="J13" s="15">
        <v>4843750000</v>
      </c>
      <c r="K13" s="14">
        <v>226</v>
      </c>
      <c r="L13" s="15">
        <v>2033400000</v>
      </c>
      <c r="M13" s="14">
        <v>39</v>
      </c>
      <c r="N13" s="16">
        <v>61050000</v>
      </c>
      <c r="O13" s="17">
        <f t="shared" si="0"/>
        <v>404</v>
      </c>
      <c r="P13" s="17">
        <f t="shared" si="1"/>
        <v>18230450000</v>
      </c>
      <c r="R13" s="18">
        <f t="shared" si="2"/>
        <v>91152250</v>
      </c>
      <c r="S13" s="18">
        <f t="shared" si="3"/>
        <v>225624.3811881188</v>
      </c>
    </row>
    <row r="14" spans="1:19" ht="12.75">
      <c r="A14" s="12" t="s">
        <v>33</v>
      </c>
      <c r="B14" s="13" t="s">
        <v>34</v>
      </c>
      <c r="C14" s="14"/>
      <c r="D14" s="15"/>
      <c r="E14" s="14"/>
      <c r="F14" s="15"/>
      <c r="G14" s="14">
        <v>4</v>
      </c>
      <c r="H14" s="15">
        <v>580750000</v>
      </c>
      <c r="I14" s="14">
        <v>18</v>
      </c>
      <c r="J14" s="15">
        <v>940600000</v>
      </c>
      <c r="K14" s="14">
        <v>203</v>
      </c>
      <c r="L14" s="15">
        <v>1581900000</v>
      </c>
      <c r="M14" s="14">
        <v>49</v>
      </c>
      <c r="N14" s="16">
        <v>70050000</v>
      </c>
      <c r="O14" s="17">
        <f t="shared" si="0"/>
        <v>274</v>
      </c>
      <c r="P14" s="17">
        <f t="shared" si="1"/>
        <v>3173300000</v>
      </c>
      <c r="R14" s="18">
        <f t="shared" si="2"/>
        <v>15866500</v>
      </c>
      <c r="S14" s="18">
        <f t="shared" si="3"/>
        <v>57906.93430656935</v>
      </c>
    </row>
    <row r="15" spans="1:19" ht="12.75">
      <c r="A15" s="12" t="s">
        <v>35</v>
      </c>
      <c r="B15" s="13" t="s">
        <v>36</v>
      </c>
      <c r="C15" s="14"/>
      <c r="D15" s="15"/>
      <c r="E15" s="14">
        <v>4</v>
      </c>
      <c r="F15" s="15">
        <v>860650000</v>
      </c>
      <c r="G15" s="14">
        <v>32</v>
      </c>
      <c r="H15" s="15">
        <v>4231050000</v>
      </c>
      <c r="I15" s="14">
        <v>92</v>
      </c>
      <c r="J15" s="15">
        <v>4615950000</v>
      </c>
      <c r="K15" s="14">
        <v>659</v>
      </c>
      <c r="L15" s="15">
        <v>4924600000</v>
      </c>
      <c r="M15" s="14">
        <v>42</v>
      </c>
      <c r="N15" s="16">
        <v>78450000</v>
      </c>
      <c r="O15" s="17">
        <f t="shared" si="0"/>
        <v>829</v>
      </c>
      <c r="P15" s="17">
        <f t="shared" si="1"/>
        <v>14710700000</v>
      </c>
      <c r="R15" s="18">
        <f t="shared" si="2"/>
        <v>73553500</v>
      </c>
      <c r="S15" s="18">
        <f t="shared" si="3"/>
        <v>88725.57297949337</v>
      </c>
    </row>
    <row r="16" spans="1:19" ht="12.75">
      <c r="A16" s="12" t="s">
        <v>37</v>
      </c>
      <c r="B16" s="13" t="s">
        <v>38</v>
      </c>
      <c r="C16" s="14"/>
      <c r="D16" s="15"/>
      <c r="E16" s="14">
        <v>3</v>
      </c>
      <c r="F16" s="15">
        <v>642150000</v>
      </c>
      <c r="G16" s="14">
        <v>18</v>
      </c>
      <c r="H16" s="15">
        <v>2364100000</v>
      </c>
      <c r="I16" s="14">
        <v>82</v>
      </c>
      <c r="J16" s="15">
        <v>3862200000</v>
      </c>
      <c r="K16" s="14">
        <v>276</v>
      </c>
      <c r="L16" s="15">
        <v>2624250000</v>
      </c>
      <c r="M16" s="14">
        <v>14</v>
      </c>
      <c r="N16" s="16">
        <v>28050000</v>
      </c>
      <c r="O16" s="17">
        <f t="shared" si="0"/>
        <v>393</v>
      </c>
      <c r="P16" s="17">
        <f t="shared" si="1"/>
        <v>9520750000</v>
      </c>
      <c r="R16" s="18">
        <f t="shared" si="2"/>
        <v>47603750</v>
      </c>
      <c r="S16" s="18">
        <f t="shared" si="3"/>
        <v>121129.1348600509</v>
      </c>
    </row>
    <row r="17" spans="1:19" ht="12.75">
      <c r="A17" s="12" t="s">
        <v>39</v>
      </c>
      <c r="B17" s="13" t="s">
        <v>40</v>
      </c>
      <c r="C17" s="14"/>
      <c r="D17" s="15"/>
      <c r="E17" s="14"/>
      <c r="F17" s="15"/>
      <c r="G17" s="14"/>
      <c r="H17" s="15"/>
      <c r="I17" s="14">
        <v>25</v>
      </c>
      <c r="J17" s="15">
        <v>1280550000</v>
      </c>
      <c r="K17" s="14">
        <v>117</v>
      </c>
      <c r="L17" s="15">
        <v>690400000</v>
      </c>
      <c r="M17" s="14">
        <v>83</v>
      </c>
      <c r="N17" s="16">
        <v>118100000</v>
      </c>
      <c r="O17" s="17">
        <f t="shared" si="0"/>
        <v>225</v>
      </c>
      <c r="P17" s="17">
        <f t="shared" si="1"/>
        <v>2089050000</v>
      </c>
      <c r="R17" s="18">
        <f t="shared" si="2"/>
        <v>10445250</v>
      </c>
      <c r="S17" s="18">
        <f t="shared" si="3"/>
        <v>46423.333333333336</v>
      </c>
    </row>
    <row r="18" spans="1:19" ht="12.75">
      <c r="A18" s="12" t="s">
        <v>41</v>
      </c>
      <c r="B18" s="13" t="s">
        <v>42</v>
      </c>
      <c r="C18" s="14"/>
      <c r="D18" s="15"/>
      <c r="E18" s="14">
        <v>3</v>
      </c>
      <c r="F18" s="15">
        <v>678750000</v>
      </c>
      <c r="G18" s="14">
        <v>20</v>
      </c>
      <c r="H18" s="15">
        <v>2578800000</v>
      </c>
      <c r="I18" s="14">
        <v>60</v>
      </c>
      <c r="J18" s="15">
        <v>3088750000</v>
      </c>
      <c r="K18" s="14">
        <v>35</v>
      </c>
      <c r="L18" s="15">
        <v>768050000</v>
      </c>
      <c r="M18" s="14">
        <v>1</v>
      </c>
      <c r="N18" s="19">
        <v>2300000</v>
      </c>
      <c r="O18" s="17">
        <f t="shared" si="0"/>
        <v>119</v>
      </c>
      <c r="P18" s="17">
        <f t="shared" si="1"/>
        <v>7116650000</v>
      </c>
      <c r="R18" s="18">
        <f t="shared" si="2"/>
        <v>35583250</v>
      </c>
      <c r="S18" s="18">
        <f t="shared" si="3"/>
        <v>299018.9075630252</v>
      </c>
    </row>
    <row r="19" spans="1:19" ht="12.75">
      <c r="A19" s="12" t="s">
        <v>43</v>
      </c>
      <c r="B19" s="13" t="s">
        <v>44</v>
      </c>
      <c r="C19" s="14">
        <v>2</v>
      </c>
      <c r="D19" s="15">
        <v>813200000</v>
      </c>
      <c r="E19" s="14">
        <v>4</v>
      </c>
      <c r="F19" s="15">
        <v>941350000</v>
      </c>
      <c r="G19" s="14">
        <v>24</v>
      </c>
      <c r="H19" s="15">
        <v>3377400000</v>
      </c>
      <c r="I19" s="14">
        <v>89</v>
      </c>
      <c r="J19" s="15">
        <v>4321200000</v>
      </c>
      <c r="K19" s="14">
        <v>274</v>
      </c>
      <c r="L19" s="20">
        <v>2541550000</v>
      </c>
      <c r="M19" s="14">
        <v>23</v>
      </c>
      <c r="N19" s="19">
        <v>42950000</v>
      </c>
      <c r="O19" s="17">
        <f t="shared" si="0"/>
        <v>416</v>
      </c>
      <c r="P19" s="17">
        <f t="shared" si="1"/>
        <v>12037650000</v>
      </c>
      <c r="R19" s="18">
        <f t="shared" si="2"/>
        <v>60188250</v>
      </c>
      <c r="S19" s="18">
        <f t="shared" si="3"/>
        <v>144683.29326923078</v>
      </c>
    </row>
    <row r="20" spans="1:19" ht="12.75">
      <c r="A20" s="12" t="s">
        <v>45</v>
      </c>
      <c r="B20" s="13" t="s">
        <v>46</v>
      </c>
      <c r="C20" s="14"/>
      <c r="D20" s="15"/>
      <c r="E20" s="14">
        <v>1</v>
      </c>
      <c r="F20" s="21">
        <v>202700000</v>
      </c>
      <c r="G20" s="14">
        <v>7</v>
      </c>
      <c r="H20" s="15">
        <v>851950000</v>
      </c>
      <c r="I20" s="14">
        <v>33</v>
      </c>
      <c r="J20" s="15">
        <v>1747450000</v>
      </c>
      <c r="K20" s="14">
        <v>99</v>
      </c>
      <c r="L20" s="20">
        <v>811750000</v>
      </c>
      <c r="M20" s="14">
        <v>11</v>
      </c>
      <c r="N20" s="19">
        <v>18250000</v>
      </c>
      <c r="O20" s="17">
        <f t="shared" si="0"/>
        <v>151</v>
      </c>
      <c r="P20" s="17">
        <f t="shared" si="1"/>
        <v>3632100000</v>
      </c>
      <c r="R20" s="18">
        <f t="shared" si="2"/>
        <v>18160500</v>
      </c>
      <c r="S20" s="18">
        <f t="shared" si="3"/>
        <v>120268.21192052981</v>
      </c>
    </row>
    <row r="21" spans="1:19" ht="12.75">
      <c r="A21" s="12" t="s">
        <v>47</v>
      </c>
      <c r="B21" s="13" t="s">
        <v>48</v>
      </c>
      <c r="C21" s="14">
        <v>4</v>
      </c>
      <c r="D21" s="15">
        <v>2047300000</v>
      </c>
      <c r="E21" s="14">
        <v>7</v>
      </c>
      <c r="F21" s="21">
        <v>1754900000</v>
      </c>
      <c r="G21" s="14">
        <v>28</v>
      </c>
      <c r="H21" s="15">
        <v>3752600000</v>
      </c>
      <c r="I21" s="14">
        <v>42</v>
      </c>
      <c r="J21" s="15">
        <v>2328450000</v>
      </c>
      <c r="K21" s="14">
        <v>102</v>
      </c>
      <c r="L21" s="20">
        <v>1035000000</v>
      </c>
      <c r="M21" s="14">
        <v>4</v>
      </c>
      <c r="N21" s="19">
        <v>8050000</v>
      </c>
      <c r="O21" s="17">
        <f t="shared" si="0"/>
        <v>187</v>
      </c>
      <c r="P21" s="17">
        <f t="shared" si="1"/>
        <v>10926300000</v>
      </c>
      <c r="R21" s="18">
        <f t="shared" si="2"/>
        <v>54631500</v>
      </c>
      <c r="S21" s="18">
        <f t="shared" si="3"/>
        <v>292147.0588235294</v>
      </c>
    </row>
    <row r="22" spans="1:19" ht="12.75">
      <c r="A22" s="12" t="s">
        <v>49</v>
      </c>
      <c r="B22" s="13" t="s">
        <v>50</v>
      </c>
      <c r="C22" s="14"/>
      <c r="D22" s="15"/>
      <c r="E22" s="14"/>
      <c r="F22" s="21"/>
      <c r="G22" s="14">
        <v>5</v>
      </c>
      <c r="H22" s="15">
        <v>763000000</v>
      </c>
      <c r="I22" s="14">
        <v>12</v>
      </c>
      <c r="J22" s="15">
        <v>612400000</v>
      </c>
      <c r="K22" s="14">
        <v>80</v>
      </c>
      <c r="L22" s="20">
        <v>589050000</v>
      </c>
      <c r="M22" s="14">
        <v>8</v>
      </c>
      <c r="N22" s="19">
        <v>14500000</v>
      </c>
      <c r="O22" s="17">
        <f t="shared" si="0"/>
        <v>105</v>
      </c>
      <c r="P22" s="17">
        <f t="shared" si="1"/>
        <v>1978950000</v>
      </c>
      <c r="R22" s="18">
        <f t="shared" si="2"/>
        <v>9894750</v>
      </c>
      <c r="S22" s="18">
        <f t="shared" si="3"/>
        <v>94235.71428571429</v>
      </c>
    </row>
    <row r="23" spans="1:19" ht="12.75">
      <c r="A23" s="12" t="s">
        <v>51</v>
      </c>
      <c r="B23" s="13" t="s">
        <v>52</v>
      </c>
      <c r="C23" s="14"/>
      <c r="D23" s="15"/>
      <c r="E23" s="14"/>
      <c r="F23" s="21"/>
      <c r="G23" s="14">
        <v>7</v>
      </c>
      <c r="H23" s="15">
        <v>995350000</v>
      </c>
      <c r="I23" s="14">
        <v>61</v>
      </c>
      <c r="J23" s="15">
        <v>2885250000</v>
      </c>
      <c r="K23" s="14">
        <v>182</v>
      </c>
      <c r="L23" s="20">
        <v>1614550000</v>
      </c>
      <c r="M23" s="14">
        <v>6</v>
      </c>
      <c r="N23" s="19">
        <v>13200000</v>
      </c>
      <c r="O23" s="17">
        <f t="shared" si="0"/>
        <v>256</v>
      </c>
      <c r="P23" s="17">
        <f t="shared" si="1"/>
        <v>5508350000</v>
      </c>
      <c r="R23" s="18">
        <f t="shared" si="2"/>
        <v>27541750</v>
      </c>
      <c r="S23" s="18">
        <f t="shared" si="3"/>
        <v>107584.9609375</v>
      </c>
    </row>
    <row r="24" spans="1:19" ht="12.75">
      <c r="A24" s="12">
        <v>20</v>
      </c>
      <c r="B24" s="13" t="s">
        <v>53</v>
      </c>
      <c r="C24" s="14"/>
      <c r="D24" s="15"/>
      <c r="E24" s="14">
        <v>1</v>
      </c>
      <c r="F24" s="20">
        <v>231450000</v>
      </c>
      <c r="G24" s="14">
        <v>4</v>
      </c>
      <c r="H24" s="15">
        <v>532900000</v>
      </c>
      <c r="I24" s="14">
        <v>16</v>
      </c>
      <c r="J24" s="15">
        <v>983600000</v>
      </c>
      <c r="K24" s="14">
        <v>90</v>
      </c>
      <c r="L24" s="20">
        <v>745000000</v>
      </c>
      <c r="M24" s="14">
        <v>5</v>
      </c>
      <c r="N24" s="19">
        <v>11700000</v>
      </c>
      <c r="O24" s="17">
        <f t="shared" si="0"/>
        <v>116</v>
      </c>
      <c r="P24" s="17">
        <f t="shared" si="1"/>
        <v>2504650000</v>
      </c>
      <c r="R24" s="18">
        <f t="shared" si="2"/>
        <v>12523250</v>
      </c>
      <c r="S24" s="18">
        <f t="shared" si="3"/>
        <v>107959.05172413793</v>
      </c>
    </row>
    <row r="26" spans="3:19" ht="12.75">
      <c r="C26" s="14">
        <f>SUM(C3:C25)</f>
        <v>51</v>
      </c>
      <c r="D26" s="15">
        <f aca="true" t="shared" si="4" ref="C26:P26">SUM(D3:D25)</f>
        <v>19388550000</v>
      </c>
      <c r="E26" s="14">
        <f t="shared" si="4"/>
        <v>79</v>
      </c>
      <c r="F26" s="15">
        <f t="shared" si="4"/>
        <v>18487050000</v>
      </c>
      <c r="G26" s="14">
        <f t="shared" si="4"/>
        <v>324</v>
      </c>
      <c r="H26" s="15">
        <f t="shared" si="4"/>
        <v>44398500000</v>
      </c>
      <c r="I26" s="14">
        <f t="shared" si="4"/>
        <v>1086</v>
      </c>
      <c r="J26" s="15">
        <f t="shared" si="4"/>
        <v>54799100000</v>
      </c>
      <c r="K26" s="14">
        <f t="shared" si="4"/>
        <v>3979</v>
      </c>
      <c r="L26" s="15">
        <f t="shared" si="4"/>
        <v>34595350000</v>
      </c>
      <c r="M26" s="14">
        <f t="shared" si="4"/>
        <v>537</v>
      </c>
      <c r="N26" s="15">
        <f t="shared" si="4"/>
        <v>863600000</v>
      </c>
      <c r="O26" s="22">
        <f t="shared" si="4"/>
        <v>6056</v>
      </c>
      <c r="P26" s="22">
        <f t="shared" si="4"/>
        <v>172532150000</v>
      </c>
      <c r="R26" s="22">
        <f>SUM(R3:R25)</f>
        <v>862660750</v>
      </c>
      <c r="S26" s="23">
        <f>R26/O26</f>
        <v>142447.28368560105</v>
      </c>
    </row>
    <row r="28" spans="18:19" ht="12.75">
      <c r="R28" s="24"/>
      <c r="S28" s="25"/>
    </row>
    <row r="29" spans="2:14" ht="12.75">
      <c r="B29" s="3" t="s">
        <v>54</v>
      </c>
      <c r="C29" s="15"/>
      <c r="D29" s="26">
        <v>500000</v>
      </c>
      <c r="E29" s="26"/>
      <c r="F29" s="26">
        <v>400000</v>
      </c>
      <c r="G29" s="26"/>
      <c r="H29" s="26">
        <v>300000</v>
      </c>
      <c r="I29" s="26"/>
      <c r="J29" s="26">
        <v>200000</v>
      </c>
      <c r="K29" s="26"/>
      <c r="L29" s="26">
        <v>100000</v>
      </c>
      <c r="M29" s="26"/>
      <c r="N29" s="26">
        <v>50000</v>
      </c>
    </row>
    <row r="30" spans="3:20" ht="12.75">
      <c r="C30" s="15"/>
      <c r="D30" s="27">
        <f>C26*D29</f>
        <v>25500000</v>
      </c>
      <c r="E30" s="27"/>
      <c r="F30" s="27">
        <f>E26*F29</f>
        <v>31600000</v>
      </c>
      <c r="G30" s="27"/>
      <c r="H30" s="27">
        <f>G26*H29</f>
        <v>97200000</v>
      </c>
      <c r="I30" s="27"/>
      <c r="J30" s="27">
        <f>I26*J29</f>
        <v>217200000</v>
      </c>
      <c r="K30" s="27"/>
      <c r="L30" s="27">
        <f>K26*L29</f>
        <v>397900000</v>
      </c>
      <c r="M30" s="27"/>
      <c r="N30" s="27">
        <f>M26*N29</f>
        <v>26850000</v>
      </c>
      <c r="O30" s="22">
        <v>6056</v>
      </c>
      <c r="P30" s="28">
        <f>D30+F30+H30+J30+L30+N30</f>
        <v>796250000</v>
      </c>
      <c r="R30" s="29">
        <f>P30</f>
        <v>796250000</v>
      </c>
      <c r="S30" s="23">
        <f>R30/O30</f>
        <v>131481.17569352707</v>
      </c>
      <c r="T30" s="30">
        <f>S30/S26</f>
        <v>0.9230163769477167</v>
      </c>
    </row>
    <row r="33" ht="12.75">
      <c r="C33" s="1" t="s">
        <v>55</v>
      </c>
    </row>
    <row r="34" ht="12.75">
      <c r="D34" s="1" t="s">
        <v>56</v>
      </c>
    </row>
    <row r="35" ht="12.75">
      <c r="D35" s="1" t="s">
        <v>57</v>
      </c>
    </row>
    <row r="36" ht="12.75">
      <c r="D36" s="1" t="s">
        <v>58</v>
      </c>
    </row>
    <row r="37" ht="12.75">
      <c r="D37" s="1" t="s">
        <v>59</v>
      </c>
    </row>
    <row r="38" ht="12.75">
      <c r="D38" s="1" t="s">
        <v>60</v>
      </c>
    </row>
    <row r="40" ht="12.75">
      <c r="D40" s="1" t="s">
        <v>61</v>
      </c>
    </row>
    <row r="41" ht="12.75">
      <c r="D41" s="1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energo_flow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Cserna Zoltán</dc:creator>
  <cp:keywords/>
  <dc:description/>
  <cp:lastModifiedBy>LAPOS</cp:lastModifiedBy>
  <dcterms:created xsi:type="dcterms:W3CDTF">2016-04-08T12:24:41Z</dcterms:created>
  <dcterms:modified xsi:type="dcterms:W3CDTF">2016-04-10T15:22:51Z</dcterms:modified>
  <cp:category/>
  <cp:version/>
  <cp:contentType/>
  <cp:contentStatus/>
</cp:coreProperties>
</file>